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<sst xmlns="http://schemas.openxmlformats.org/spreadsheetml/2006/main" count="182" uniqueCount="180">
  <si>
    <t>Наименование показателя</t>
  </si>
  <si>
    <t>Код по бюджетной классификации</t>
  </si>
  <si>
    <t>% исполнения</t>
  </si>
  <si>
    <t xml:space="preserve"> Д О Х О Д Ы</t>
  </si>
  <si>
    <t>НАЛОГИ НА ПРИБЫЛЬ, ДОХОДЫ</t>
  </si>
  <si>
    <t>Налог на доходы физических лиц</t>
  </si>
  <si>
    <t>10102000010000110</t>
  </si>
  <si>
    <t>НАЛОГИ НА СОВОКУПНЫЙ ДОХОД</t>
  </si>
  <si>
    <t>Единый налог на вмененный доход для отдельных видов деятельности</t>
  </si>
  <si>
    <t>10502000010000110</t>
  </si>
  <si>
    <t>Единый сельскохозяйственный налог</t>
  </si>
  <si>
    <t>10503000010000110</t>
  </si>
  <si>
    <t>НАЛОГИ НА ИМУЩЕСТВО</t>
  </si>
  <si>
    <t>10600000000000000</t>
  </si>
  <si>
    <t>Налог на имущество организаций</t>
  </si>
  <si>
    <t>10602000020000110</t>
  </si>
  <si>
    <t>Транспортный налог</t>
  </si>
  <si>
    <t>10604000020000110</t>
  </si>
  <si>
    <t>НАЛОГИ, СБОРЫ И РЕГУЛЯРНЫЕ ПЛАТЕЖИ ЗА ПОЛЬЗОВАНИЕ ПРИРОДНЫМИ РЕСУРСАМИ</t>
  </si>
  <si>
    <t>Налог на добычу полезных ископаемых</t>
  </si>
  <si>
    <t>10701000010000110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</si>
  <si>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</si>
  <si>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</si>
  <si>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</si>
  <si>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10906000020000110</t>
  </si>
  <si>
    <t>- налог с продаж</t>
  </si>
  <si>
    <t>10906010020000110</t>
  </si>
  <si>
    <t>Прочие налоги и сборы (по отмененным местным налогам и сборам)</t>
  </si>
  <si>
    <t>109070000000000110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</si>
  <si>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</si>
  <si>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</si>
  <si>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11105000000000120</t>
  </si>
  <si>
    <t>Доходы, получаемые в виде арендной платы за земельные участки</t>
  </si>
  <si>
    <t>11105010000000120</t>
  </si>
  <si>
    <t>Доходы от сдачи в аренду имущества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</si>
  <si>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</si>
  <si>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</si>
  <si>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</si>
  <si>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11201000010000120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</si>
  <si>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</si>
  <si>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</si>
  <si>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11303050050000130</t>
  </si>
  <si>
    <t>ДОХОДЫ ОТ ПРОДАЖИ МАТЕРИАЛЬНЫХ И НЕМАТЕРИАЛЬНЫХ АКТИВОВ</t>
  </si>
  <si>
    <t>Доходы от реализации 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</si>
  <si>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</si>
  <si>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</si>
  <si>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</si>
  <si>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Возврат остатков субсидий и субвенций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</si>
  <si>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</si>
  <si>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</si>
  <si>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бюджетам субъектов Российской Федерации и муниципальных образований</t>
  </si>
  <si>
    <t>2020100000000151</t>
  </si>
  <si>
    <t>Субсидии бюджетам субъектов Российской Федерации и муниципальных образований</t>
  </si>
  <si>
    <t>2020200000000151</t>
  </si>
  <si>
    <t>Прочие субсидии</t>
  </si>
  <si>
    <t>20202999000000151</t>
  </si>
  <si>
    <t>Субвенции бюджетам субъектов Российской Федерации и муниципальных образований</t>
  </si>
  <si>
    <t>2020300000000151</t>
  </si>
  <si>
    <t>Субвенции бюджетам на государственную регистрацию актов гражданского состояния</t>
  </si>
  <si>
    <t>20203003000000151</t>
  </si>
  <si>
    <t>Субвенции бюджетам муниципальных образований на осуществление государственных полномочий по выплате вознаграждения за выполнение функций классного руководителя педработникам муниципальных образовательных учреждений</t>
  </si>
  <si>
    <t>20203021000000151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</si>
  <si>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</si>
  <si>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</si>
  <si>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</si>
  <si>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20203027000000151</t>
  </si>
  <si>
    <t>Субвенции бюджетам муниципальных  образований  на денежные выплаты медицинскому персоналу ФАПов, врачам, фельдшерам и мед. сестрам скорой медицинской помощи</t>
  </si>
  <si>
    <t>20203055000000151</t>
  </si>
  <si>
    <t>Иные межбюджетные трансферты</t>
  </si>
  <si>
    <t>2020400000000151</t>
  </si>
  <si>
    <t>Иные межбюджетные трансферты, передаваемые бюджетам муниципальных образований на реализацию полномочий по решению вопросов местного значения в соответствии с заключенными соглашениями</t>
  </si>
  <si>
    <t>20204014000000151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</si>
  <si>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</si>
  <si>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</si>
  <si>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</si>
  <si>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</si>
  <si>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</si>
  <si>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</si>
  <si>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</si>
  <si>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</si>
  <si>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</si>
  <si>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</si>
  <si>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0112</t>
  </si>
  <si>
    <t>Другие общегосударственные вопросы</t>
  </si>
  <si>
    <t>0114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</si>
  <si>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</si>
  <si>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</si>
  <si>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</si>
  <si>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</si>
  <si>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</si>
  <si>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</si>
  <si>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</si>
  <si>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</si>
  <si>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</si>
  <si>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</si>
  <si>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</si>
  <si>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</si>
  <si>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</si>
  <si>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</si>
  <si>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</si>
  <si>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</si>
  <si>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</si>
  <si>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</si>
  <si>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</si>
  <si>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</si>
  <si>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</si>
  <si>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</si>
  <si>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</si>
  <si>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</si>
  <si>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</si>
  <si>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</si>
  <si>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</si>
  <si>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</si>
  <si>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</si>
  <si>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</si>
  <si>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</si>
  <si>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Другие вопросы в области культуры, кинематографии и средств массовой информации</t>
  </si>
  <si>
    <t>0806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</si>
  <si>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</si>
  <si>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</si>
  <si>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</si>
  <si>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</si>
  <si>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Физическая культура и спорт</t>
  </si>
  <si>
    <t>0908</t>
  </si>
  <si>
    <t>Другие вопросы в области здравоохранения, физической культуры и спорта</t>
  </si>
  <si>
    <t>0910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</si>
  <si>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</si>
  <si>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</si>
  <si>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</si>
  <si>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</si>
  <si>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</si>
  <si>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</si>
  <si>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</si>
  <si>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</si>
  <si>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Межбюджетные трансферты</t>
  </si>
  <si>
    <t>1100</t>
  </si>
  <si>
    <t>1101</t>
  </si>
  <si>
    <t>ИТОГО РАСХОДОВ</t>
  </si>
  <si>
    <t>9600</t>
  </si>
  <si>
    <t xml:space="preserve"> ПРОФИЦИТ БЮДЖЕТА (со знаком "плюс") ДЕФИЦИТ БЮДЖЕТА (со знаком "минус")</t>
  </si>
  <si>
    <t>79000000000000000</t>
  </si>
  <si>
    <t>Начальник финансового управления</t>
  </si>
  <si>
    <t>В.Е.Коршунова</t>
  </si>
  <si>
    <t>Культура, кинематография и средства массовой информации</t>
  </si>
  <si>
    <t>85000000000000000</t>
  </si>
  <si>
    <t>ИТОГО ДОХОДОВ</t>
  </si>
  <si>
    <t>0501</t>
  </si>
  <si>
    <t>Жилищное хозяйство</t>
  </si>
  <si>
    <t>0503</t>
  </si>
  <si>
    <t>Благоустройство</t>
  </si>
  <si>
    <t>Дотации на выравнивание бюджетной обеспеченности</t>
  </si>
  <si>
    <t>20201001000000151</t>
  </si>
  <si>
    <t>Прочие безвоздмезные поступления</t>
  </si>
  <si>
    <t>20705000050000180</t>
  </si>
  <si>
    <t>Прочие безвоздмезные поступления в бюджеты муниципальных образований</t>
  </si>
  <si>
    <t>0111</t>
  </si>
  <si>
    <t>Обслуживание государственного и муниципального долга</t>
  </si>
  <si>
    <t xml:space="preserve">Субсидии бюджетам на  обеспечение жильем молодых семей. </t>
  </si>
  <si>
    <t>11406000000000430</t>
  </si>
  <si>
    <t>1140203050000410</t>
  </si>
  <si>
    <t>20202008000000151</t>
  </si>
  <si>
    <t>Уточненный план на 2010 год</t>
  </si>
  <si>
    <t>Исполнено за  2010 год</t>
  </si>
  <si>
    <t>0409</t>
  </si>
  <si>
    <t>Дорожное хозяйство</t>
  </si>
  <si>
    <t>Охрана окружающей среды</t>
  </si>
  <si>
    <t>0600</t>
  </si>
  <si>
    <t>Сбор, удаление отходов и очистка сточных вод</t>
  </si>
  <si>
    <t>0602</t>
  </si>
  <si>
    <t>Субвенции бюджетам на осуществление полномочийпо подготовке проведения статистических переписей</t>
  </si>
  <si>
    <t>20203002050000151</t>
  </si>
  <si>
    <t>20204025050000151</t>
  </si>
  <si>
    <t>20204030050000151</t>
  </si>
  <si>
    <t>Прочие межбюджетные трансферты</t>
  </si>
  <si>
    <t>20204999000000151</t>
  </si>
  <si>
    <t>Дотации бюджетам на поддержку мер по обеспечению сбалансированности бюджетов</t>
  </si>
  <si>
    <t>20201003000000151</t>
  </si>
  <si>
    <t>Межбюджетные трансферты на комплектование книжных фондов библиотек муниципальных образований</t>
  </si>
  <si>
    <t>Межбюджетные трансферты на реализацию мероприятий по празднованию 50-летия полета в космос Ю.А.Гагарина</t>
  </si>
  <si>
    <t>Годовой отчет об исполнении бюджета муниципального образования "Гагаринский район" Смоленской области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</si>
</sst>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14"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Courier New"/>
      <family val="3"/>
    </font>
    <font>
      <b/>
      <i/>
      <sz val="10"/>
      <name val="Times New Roman"/>
      <family val="1"/>
    </font>
    <font>
      <b/>
      <sz val="9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view="pageBreakPreview" zoomScale="110" zoomScaleSheetLayoutView="110" workbookViewId="0" topLeftCell="A1">
      <selection activeCell="A2" sqref="A2:E2"/>
    </sheetView>
  </sheetViews>
  <sheetFormatPr defaultColWidth="9.00390625" defaultRowHeight="12.75"/>
  <cols>
    <col min="1" max="1" width="48.375" style="0" customWidth="1"/>
    <col min="2" max="2" width="19.875" style="0" customWidth="1"/>
    <col min="3" max="3" width="13.625" style="0" customWidth="1"/>
    <col min="4" max="4" width="13.00390625" style="0" customWidth="1"/>
    <col min="5" max="5" width="9.25390625" style="0" customWidth="1"/>
  </cols>
  <sheetData>
    <row r="1" spans="1:5" ht="12.75">
      <c r="A1" s="1"/>
      <c r="B1" s="2"/>
      <c r="C1" s="3"/>
      <c r="D1" s="3"/>
      <c r="E1" s="3"/>
    </row>
    <row r="2" spans="1:5" ht="31.5" customHeight="1">
      <c r="A2" s="39" t="s">
        <v>179</v>
      </c>
      <c r="B2" s="39"/>
      <c r="C2" s="39"/>
      <c r="D2" s="39"/>
      <c r="E2" s="39"/>
    </row>
    <row r="3" spans="1:5" ht="12.75">
      <c r="A3" s="4"/>
      <c r="B3" s="5"/>
      <c r="C3" s="6"/>
      <c r="D3" s="6"/>
      <c r="E3" s="6"/>
    </row>
    <row r="4" spans="1:5" ht="38.25">
      <c r="A4" s="7" t="s">
        <v>0</v>
      </c>
      <c r="B4" s="8" t="s">
        <v>1</v>
      </c>
      <c r="C4" s="9" t="s">
        <v>161</v>
      </c>
      <c r="D4" s="9" t="s">
        <v>162</v>
      </c>
      <c r="E4" s="9" t="s">
        <v>2</v>
      </c>
    </row>
    <row r="5" spans="1:5" ht="12.75">
      <c r="A5" s="10" t="s">
        <v>3</v>
      </c>
      <c r="B5" s="11">
        <v>10000000000000000</v>
      </c>
      <c r="C5" s="12">
        <v>208914.9</v>
      </c>
      <c r="D5" s="12">
        <v>201691.9</v>
      </c>
      <c r="E5" s="12">
        <f>D5/C5*100</f>
        <v>96.54261136950979</v>
      </c>
    </row>
    <row r="6" spans="1:5" ht="13.5">
      <c r="A6" s="13" t="s">
        <v>4</v>
      </c>
      <c r="B6" s="14">
        <v>10100000000000000</v>
      </c>
      <c r="C6" s="15">
        <f>C7</f>
        <v>94115.1</v>
      </c>
      <c r="D6" s="15">
        <f>D7</f>
        <v>84542</v>
      </c>
      <c r="E6" s="15">
        <f aca="true" t="shared" si="0" ref="E6:E58">D6/C6*100</f>
        <v>89.82830597853054</v>
      </c>
    </row>
    <row r="7" spans="1:5" ht="12.75">
      <c r="A7" s="16" t="s">
        <v>5</v>
      </c>
      <c r="B7" s="17" t="s">
        <v>6</v>
      </c>
      <c r="C7" s="18">
        <v>94115.1</v>
      </c>
      <c r="D7" s="18">
        <v>84542</v>
      </c>
      <c r="E7" s="18">
        <f t="shared" si="0"/>
        <v>89.82830597853054</v>
      </c>
    </row>
    <row r="8" spans="1:5" ht="13.5">
      <c r="A8" s="13" t="s">
        <v>7</v>
      </c>
      <c r="B8" s="14">
        <v>10500000000000000</v>
      </c>
      <c r="C8" s="15">
        <f>C9+C10</f>
        <v>30246.6</v>
      </c>
      <c r="D8" s="15">
        <f>D9+D10</f>
        <v>31712.600000000002</v>
      </c>
      <c r="E8" s="15">
        <f t="shared" si="0"/>
        <v>104.8468257589283</v>
      </c>
    </row>
    <row r="9" spans="1:5" ht="25.5">
      <c r="A9" s="16" t="s">
        <v>8</v>
      </c>
      <c r="B9" s="17" t="s">
        <v>9</v>
      </c>
      <c r="C9" s="18">
        <v>27612.6</v>
      </c>
      <c r="D9" s="18">
        <v>29027.4</v>
      </c>
      <c r="E9" s="18">
        <f t="shared" si="0"/>
        <v>105.12374785424046</v>
      </c>
    </row>
    <row r="10" spans="1:5" ht="12.75">
      <c r="A10" s="16" t="s">
        <v>10</v>
      </c>
      <c r="B10" s="17" t="s">
        <v>11</v>
      </c>
      <c r="C10" s="18">
        <v>2634</v>
      </c>
      <c r="D10" s="18">
        <v>2685.2</v>
      </c>
      <c r="E10" s="18">
        <f t="shared" si="0"/>
        <v>101.9438116932422</v>
      </c>
    </row>
    <row r="11" spans="1:5" ht="13.5">
      <c r="A11" s="13" t="s">
        <v>12</v>
      </c>
      <c r="B11" s="19" t="s">
        <v>13</v>
      </c>
      <c r="C11" s="15">
        <f>C12+C13</f>
        <v>41385</v>
      </c>
      <c r="D11" s="15">
        <f>D12+D13</f>
        <v>40523.6</v>
      </c>
      <c r="E11" s="18">
        <f t="shared" si="0"/>
        <v>97.91856953002295</v>
      </c>
    </row>
    <row r="12" spans="1:5" ht="12.75">
      <c r="A12" s="16" t="s">
        <v>14</v>
      </c>
      <c r="B12" s="17" t="s">
        <v>15</v>
      </c>
      <c r="C12" s="18">
        <v>22108</v>
      </c>
      <c r="D12" s="18">
        <v>21506</v>
      </c>
      <c r="E12" s="18">
        <f t="shared" si="0"/>
        <v>97.27700379952958</v>
      </c>
    </row>
    <row r="13" spans="1:5" ht="12.75">
      <c r="A13" s="16" t="s">
        <v>16</v>
      </c>
      <c r="B13" s="17" t="s">
        <v>17</v>
      </c>
      <c r="C13" s="18">
        <v>19277</v>
      </c>
      <c r="D13" s="18">
        <v>19017.6</v>
      </c>
      <c r="E13" s="18">
        <f t="shared" si="0"/>
        <v>98.65435493074648</v>
      </c>
    </row>
    <row r="14" spans="1:5" ht="27">
      <c r="A14" s="13" t="s">
        <v>18</v>
      </c>
      <c r="B14" s="14">
        <v>10700000000000000</v>
      </c>
      <c r="C14" s="15">
        <f>C15</f>
        <v>1423.3</v>
      </c>
      <c r="D14" s="15">
        <f>D15</f>
        <v>2094.7</v>
      </c>
      <c r="E14" s="15">
        <f t="shared" si="0"/>
        <v>147.17206491955315</v>
      </c>
    </row>
    <row r="15" spans="1:5" ht="12.75">
      <c r="A15" s="16" t="s">
        <v>19</v>
      </c>
      <c r="B15" s="17" t="s">
        <v>20</v>
      </c>
      <c r="C15" s="18">
        <v>1423.3</v>
      </c>
      <c r="D15" s="18">
        <v>2094.7</v>
      </c>
      <c r="E15" s="18">
        <f t="shared" si="0"/>
        <v>147.17206491955315</v>
      </c>
    </row>
    <row r="16" spans="1:5" ht="13.5">
      <c r="A16" s="13" t="s">
        <v>21</v>
      </c>
      <c r="B16" s="14">
        <v>10800000000000000</v>
      </c>
      <c r="C16" s="15">
        <v>10031.8</v>
      </c>
      <c r="D16" s="15">
        <v>12460.5</v>
      </c>
      <c r="E16" s="15">
        <f t="shared" si="0"/>
        <v>124.21001216132699</v>
      </c>
    </row>
    <row r="17" spans="1:5" ht="40.5">
      <c r="A17" s="13" t="s">
        <v>22</v>
      </c>
      <c r="B17" s="14">
        <v>10900000000000000</v>
      </c>
      <c r="C17" s="15">
        <f>C18+C20</f>
        <v>4</v>
      </c>
      <c r="D17" s="15">
        <v>88.5</v>
      </c>
      <c r="E17" s="15">
        <f t="shared" si="0"/>
        <v>2212.5</v>
      </c>
    </row>
    <row r="18" spans="1:5" ht="25.5">
      <c r="A18" s="21" t="s">
        <v>23</v>
      </c>
      <c r="B18" s="17" t="s">
        <v>24</v>
      </c>
      <c r="C18" s="20">
        <v>1</v>
      </c>
      <c r="D18" s="20">
        <v>76.7</v>
      </c>
      <c r="E18" s="18">
        <f t="shared" si="0"/>
        <v>7670</v>
      </c>
    </row>
    <row r="19" spans="1:5" ht="12.75">
      <c r="A19" s="16" t="s">
        <v>25</v>
      </c>
      <c r="B19" s="17" t="s">
        <v>26</v>
      </c>
      <c r="C19" s="18">
        <v>1</v>
      </c>
      <c r="D19" s="18">
        <v>76.7</v>
      </c>
      <c r="E19" s="18">
        <f t="shared" si="0"/>
        <v>7670</v>
      </c>
    </row>
    <row r="20" spans="1:5" ht="25.5">
      <c r="A20" s="16" t="s">
        <v>27</v>
      </c>
      <c r="B20" s="17" t="s">
        <v>28</v>
      </c>
      <c r="C20" s="18">
        <v>3</v>
      </c>
      <c r="D20" s="18">
        <v>11.8</v>
      </c>
      <c r="E20" s="20">
        <v>0</v>
      </c>
    </row>
    <row r="21" spans="1:5" ht="40.5">
      <c r="A21" s="13" t="s">
        <v>29</v>
      </c>
      <c r="B21" s="14">
        <v>11100000000000000</v>
      </c>
      <c r="C21" s="15">
        <f>C22+C25</f>
        <v>9860</v>
      </c>
      <c r="D21" s="15">
        <f>D22+D25</f>
        <v>11235</v>
      </c>
      <c r="E21" s="15">
        <f t="shared" si="0"/>
        <v>113.94523326572008</v>
      </c>
    </row>
    <row r="22" spans="1:5" ht="25.5">
      <c r="A22" s="21" t="s">
        <v>30</v>
      </c>
      <c r="B22" s="22" t="s">
        <v>31</v>
      </c>
      <c r="C22" s="20">
        <v>9403.3</v>
      </c>
      <c r="D22" s="20">
        <v>10775.1</v>
      </c>
      <c r="E22" s="20">
        <f t="shared" si="0"/>
        <v>114.58849552816565</v>
      </c>
    </row>
    <row r="23" spans="1:5" ht="25.5">
      <c r="A23" s="16" t="s">
        <v>32</v>
      </c>
      <c r="B23" s="17" t="s">
        <v>33</v>
      </c>
      <c r="C23" s="18">
        <v>4840.3</v>
      </c>
      <c r="D23" s="18">
        <v>7317.8</v>
      </c>
      <c r="E23" s="20">
        <f t="shared" si="0"/>
        <v>151.18484391463338</v>
      </c>
    </row>
    <row r="24" spans="1:5" ht="12.75">
      <c r="A24" s="16" t="s">
        <v>34</v>
      </c>
      <c r="B24" s="23">
        <v>11105030000000100</v>
      </c>
      <c r="C24" s="18">
        <v>4563</v>
      </c>
      <c r="D24" s="18">
        <v>3457.3</v>
      </c>
      <c r="E24" s="20">
        <f t="shared" si="0"/>
        <v>75.76813499890423</v>
      </c>
    </row>
    <row r="25" spans="1:5" ht="25.5">
      <c r="A25" s="21" t="s">
        <v>35</v>
      </c>
      <c r="B25" s="24">
        <v>11107000000000100</v>
      </c>
      <c r="C25" s="20">
        <v>456.7</v>
      </c>
      <c r="D25" s="20">
        <v>459.9</v>
      </c>
      <c r="E25" s="18">
        <f t="shared" si="0"/>
        <v>100.7006787825706</v>
      </c>
    </row>
    <row r="26" spans="1:5" ht="27">
      <c r="A26" s="13" t="s">
        <v>36</v>
      </c>
      <c r="B26" s="14">
        <v>11200000000000000</v>
      </c>
      <c r="C26" s="15">
        <f>C27</f>
        <v>1952</v>
      </c>
      <c r="D26" s="15">
        <v>2100.1</v>
      </c>
      <c r="E26" s="15">
        <f t="shared" si="0"/>
        <v>107.58709016393442</v>
      </c>
    </row>
    <row r="27" spans="1:5" ht="12.75">
      <c r="A27" s="16" t="s">
        <v>37</v>
      </c>
      <c r="B27" s="17" t="s">
        <v>38</v>
      </c>
      <c r="C27" s="18">
        <v>1952</v>
      </c>
      <c r="D27" s="18">
        <v>2100.1</v>
      </c>
      <c r="E27" s="18">
        <f t="shared" si="0"/>
        <v>107.58709016393442</v>
      </c>
    </row>
    <row r="28" spans="1:5" ht="27" hidden="1">
      <c r="A28" s="13" t="s">
        <v>39</v>
      </c>
      <c r="B28" s="14">
        <v>11300000000000000</v>
      </c>
      <c r="C28" s="12">
        <f>C29</f>
        <v>0</v>
      </c>
      <c r="D28" s="12">
        <f>D29</f>
        <v>0</v>
      </c>
      <c r="E28" s="12">
        <v>0</v>
      </c>
    </row>
    <row r="29" spans="1:5" ht="25.5">
      <c r="A29" s="16" t="s">
        <v>40</v>
      </c>
      <c r="B29" s="17" t="s">
        <v>41</v>
      </c>
      <c r="C29" s="18">
        <v>0</v>
      </c>
      <c r="D29" s="18">
        <v>0</v>
      </c>
      <c r="E29" s="18">
        <v>0</v>
      </c>
    </row>
    <row r="30" spans="1:5" ht="27">
      <c r="A30" s="13" t="s">
        <v>42</v>
      </c>
      <c r="B30" s="14">
        <v>11400000000000000</v>
      </c>
      <c r="C30" s="15">
        <v>16884.6</v>
      </c>
      <c r="D30" s="15">
        <v>14608.8</v>
      </c>
      <c r="E30" s="15">
        <f t="shared" si="0"/>
        <v>86.52144557762695</v>
      </c>
    </row>
    <row r="31" spans="1:5" ht="25.5">
      <c r="A31" s="16" t="s">
        <v>43</v>
      </c>
      <c r="B31" s="17" t="s">
        <v>159</v>
      </c>
      <c r="C31" s="18">
        <v>2373</v>
      </c>
      <c r="D31" s="18">
        <v>4166.7</v>
      </c>
      <c r="E31" s="18">
        <f t="shared" si="0"/>
        <v>175.58786346396965</v>
      </c>
    </row>
    <row r="32" spans="1:5" ht="25.5">
      <c r="A32" s="16" t="s">
        <v>44</v>
      </c>
      <c r="B32" s="17" t="s">
        <v>158</v>
      </c>
      <c r="C32" s="18">
        <v>14511.6</v>
      </c>
      <c r="D32" s="18">
        <v>10442.1</v>
      </c>
      <c r="E32" s="18">
        <f t="shared" si="0"/>
        <v>71.95691722484082</v>
      </c>
    </row>
    <row r="33" spans="1:5" ht="13.5">
      <c r="A33" s="13" t="s">
        <v>45</v>
      </c>
      <c r="B33" s="14">
        <v>11600000000000000</v>
      </c>
      <c r="C33" s="15">
        <v>4032</v>
      </c>
      <c r="D33" s="15">
        <v>3318.5</v>
      </c>
      <c r="E33" s="15">
        <f t="shared" si="0"/>
        <v>82.30406746031747</v>
      </c>
    </row>
    <row r="34" spans="1:5" ht="13.5">
      <c r="A34" s="13" t="s">
        <v>46</v>
      </c>
      <c r="B34" s="14">
        <v>11700000000000000</v>
      </c>
      <c r="C34" s="15">
        <v>0</v>
      </c>
      <c r="D34" s="15">
        <v>27.1</v>
      </c>
      <c r="E34" s="15">
        <v>0</v>
      </c>
    </row>
    <row r="35" spans="1:5" ht="13.5">
      <c r="A35" s="13" t="s">
        <v>47</v>
      </c>
      <c r="B35" s="14">
        <v>11900000000000000</v>
      </c>
      <c r="C35" s="15">
        <v>-1019.5</v>
      </c>
      <c r="D35" s="15">
        <v>-1019.5</v>
      </c>
      <c r="E35" s="15">
        <v>0</v>
      </c>
    </row>
    <row r="36" spans="1:5" ht="12.75">
      <c r="A36" s="10" t="s">
        <v>48</v>
      </c>
      <c r="B36" s="11">
        <v>20000000000000000</v>
      </c>
      <c r="C36" s="12">
        <v>568954.6</v>
      </c>
      <c r="D36" s="12">
        <v>318422.5</v>
      </c>
      <c r="E36" s="12">
        <f t="shared" si="0"/>
        <v>55.96624054010637</v>
      </c>
    </row>
    <row r="37" spans="1:5" ht="38.25">
      <c r="A37" s="10" t="s">
        <v>49</v>
      </c>
      <c r="B37" s="11">
        <v>20200000000000000</v>
      </c>
      <c r="C37" s="12">
        <v>568928.6</v>
      </c>
      <c r="D37" s="12">
        <v>318396.5</v>
      </c>
      <c r="E37" s="12">
        <f t="shared" si="0"/>
        <v>55.964228200164314</v>
      </c>
    </row>
    <row r="38" spans="1:5" ht="27">
      <c r="A38" s="13" t="s">
        <v>50</v>
      </c>
      <c r="B38" s="19" t="s">
        <v>51</v>
      </c>
      <c r="C38" s="15">
        <v>40765.6</v>
      </c>
      <c r="D38" s="15">
        <v>40765.6</v>
      </c>
      <c r="E38" s="15">
        <f t="shared" si="0"/>
        <v>100</v>
      </c>
    </row>
    <row r="39" spans="1:5" ht="12.75">
      <c r="A39" s="16" t="s">
        <v>150</v>
      </c>
      <c r="B39" s="17" t="s">
        <v>151</v>
      </c>
      <c r="C39" s="18">
        <v>29213.3</v>
      </c>
      <c r="D39" s="18">
        <v>29213.3</v>
      </c>
      <c r="E39" s="18">
        <f t="shared" si="0"/>
        <v>100</v>
      </c>
    </row>
    <row r="40" spans="1:5" ht="25.5">
      <c r="A40" s="16" t="s">
        <v>175</v>
      </c>
      <c r="B40" s="17" t="s">
        <v>176</v>
      </c>
      <c r="C40" s="18">
        <v>11552.3</v>
      </c>
      <c r="D40" s="18">
        <v>11552.3</v>
      </c>
      <c r="E40" s="18">
        <f t="shared" si="0"/>
        <v>100</v>
      </c>
    </row>
    <row r="41" spans="1:5" ht="27">
      <c r="A41" s="13" t="s">
        <v>52</v>
      </c>
      <c r="B41" s="19" t="s">
        <v>53</v>
      </c>
      <c r="C41" s="15">
        <v>141957.3</v>
      </c>
      <c r="D41" s="15">
        <v>141766.5</v>
      </c>
      <c r="E41" s="15">
        <f t="shared" si="0"/>
        <v>99.86559338618022</v>
      </c>
    </row>
    <row r="42" spans="1:5" ht="25.5">
      <c r="A42" s="25" t="s">
        <v>157</v>
      </c>
      <c r="B42" s="17" t="s">
        <v>160</v>
      </c>
      <c r="C42" s="18">
        <v>1571.4</v>
      </c>
      <c r="D42" s="18">
        <v>1571.4</v>
      </c>
      <c r="E42" s="18">
        <f t="shared" si="0"/>
        <v>100</v>
      </c>
    </row>
    <row r="43" spans="1:5" ht="12.75">
      <c r="A43" s="16" t="s">
        <v>54</v>
      </c>
      <c r="B43" s="17" t="s">
        <v>55</v>
      </c>
      <c r="C43" s="18">
        <v>140385.9</v>
      </c>
      <c r="D43" s="18">
        <v>140195.1</v>
      </c>
      <c r="E43" s="18">
        <f t="shared" si="0"/>
        <v>99.8640889149124</v>
      </c>
    </row>
    <row r="44" spans="1:5" ht="27">
      <c r="A44" s="13" t="s">
        <v>56</v>
      </c>
      <c r="B44" s="19" t="s">
        <v>57</v>
      </c>
      <c r="C44" s="12">
        <v>133236.7</v>
      </c>
      <c r="D44" s="12">
        <v>132905.6</v>
      </c>
      <c r="E44" s="12">
        <f t="shared" si="0"/>
        <v>99.75149489592582</v>
      </c>
    </row>
    <row r="45" spans="1:5" ht="25.5">
      <c r="A45" s="16" t="s">
        <v>169</v>
      </c>
      <c r="B45" s="17" t="s">
        <v>170</v>
      </c>
      <c r="C45" s="18">
        <v>190</v>
      </c>
      <c r="D45" s="18">
        <v>190</v>
      </c>
      <c r="E45" s="18">
        <v>100</v>
      </c>
    </row>
    <row r="46" spans="1:5" ht="25.5">
      <c r="A46" s="16" t="s">
        <v>58</v>
      </c>
      <c r="B46" s="17" t="s">
        <v>59</v>
      </c>
      <c r="C46" s="18">
        <v>1475.3</v>
      </c>
      <c r="D46" s="18">
        <v>1475.3</v>
      </c>
      <c r="E46" s="18">
        <f t="shared" si="0"/>
        <v>100</v>
      </c>
    </row>
    <row r="47" spans="1:5" ht="63.75">
      <c r="A47" s="16" t="s">
        <v>60</v>
      </c>
      <c r="B47" s="17" t="s">
        <v>61</v>
      </c>
      <c r="C47" s="18">
        <v>2800</v>
      </c>
      <c r="D47" s="18">
        <v>2658</v>
      </c>
      <c r="E47" s="18">
        <f t="shared" si="0"/>
        <v>94.92857142857143</v>
      </c>
    </row>
    <row r="48" spans="1:5" ht="38.25">
      <c r="A48" s="16" t="s">
        <v>62</v>
      </c>
      <c r="B48" s="17" t="s">
        <v>63</v>
      </c>
      <c r="C48" s="18">
        <v>114985.6</v>
      </c>
      <c r="D48" s="18">
        <v>114949.1</v>
      </c>
      <c r="E48" s="18">
        <f t="shared" si="0"/>
        <v>99.96825689477639</v>
      </c>
    </row>
    <row r="49" spans="1:5" ht="38.25">
      <c r="A49" s="16" t="s">
        <v>64</v>
      </c>
      <c r="B49" s="17" t="s">
        <v>65</v>
      </c>
      <c r="C49" s="18">
        <v>11438.1</v>
      </c>
      <c r="D49" s="18">
        <v>11411</v>
      </c>
      <c r="E49" s="18">
        <f t="shared" si="0"/>
        <v>99.76307253827122</v>
      </c>
    </row>
    <row r="50" spans="1:5" ht="48">
      <c r="A50" s="26" t="s">
        <v>66</v>
      </c>
      <c r="B50" s="17" t="s">
        <v>67</v>
      </c>
      <c r="C50" s="18">
        <v>3247.3</v>
      </c>
      <c r="D50" s="18">
        <v>2221.8</v>
      </c>
      <c r="E50" s="18">
        <f t="shared" si="0"/>
        <v>68.41991808579435</v>
      </c>
    </row>
    <row r="51" spans="1:5" ht="13.5">
      <c r="A51" s="27" t="s">
        <v>68</v>
      </c>
      <c r="B51" s="19" t="s">
        <v>69</v>
      </c>
      <c r="C51" s="15">
        <v>252969</v>
      </c>
      <c r="D51" s="15">
        <v>2958.8</v>
      </c>
      <c r="E51" s="15">
        <f t="shared" si="0"/>
        <v>1.1696294802920515</v>
      </c>
    </row>
    <row r="52" spans="1:5" ht="60">
      <c r="A52" s="26" t="s">
        <v>70</v>
      </c>
      <c r="B52" s="17" t="s">
        <v>71</v>
      </c>
      <c r="C52" s="18">
        <v>263</v>
      </c>
      <c r="D52" s="18">
        <v>263</v>
      </c>
      <c r="E52" s="18">
        <f>D52/C52*100</f>
        <v>100</v>
      </c>
    </row>
    <row r="53" spans="1:5" ht="36">
      <c r="A53" s="26" t="s">
        <v>177</v>
      </c>
      <c r="B53" s="17" t="s">
        <v>171</v>
      </c>
      <c r="C53" s="18">
        <v>112.8</v>
      </c>
      <c r="D53" s="18">
        <v>112.8</v>
      </c>
      <c r="E53" s="18">
        <f>D53/C53*100</f>
        <v>100</v>
      </c>
    </row>
    <row r="54" spans="1:5" ht="36">
      <c r="A54" s="26" t="s">
        <v>178</v>
      </c>
      <c r="B54" s="17" t="s">
        <v>172</v>
      </c>
      <c r="C54" s="18">
        <v>250000</v>
      </c>
      <c r="D54" s="18">
        <v>0</v>
      </c>
      <c r="E54" s="18">
        <f>D54/C54*100</f>
        <v>0</v>
      </c>
    </row>
    <row r="55" spans="1:5" ht="12.75">
      <c r="A55" s="26" t="s">
        <v>173</v>
      </c>
      <c r="B55" s="17" t="s">
        <v>174</v>
      </c>
      <c r="C55" s="18">
        <v>2593.2</v>
      </c>
      <c r="D55" s="18">
        <v>2583</v>
      </c>
      <c r="E55" s="18">
        <v>99.6</v>
      </c>
    </row>
    <row r="56" spans="1:5" ht="13.5">
      <c r="A56" s="27" t="s">
        <v>152</v>
      </c>
      <c r="B56" s="19" t="s">
        <v>153</v>
      </c>
      <c r="C56" s="15">
        <v>26</v>
      </c>
      <c r="D56" s="15">
        <v>26</v>
      </c>
      <c r="E56" s="15">
        <v>100</v>
      </c>
    </row>
    <row r="57" spans="1:5" ht="27">
      <c r="A57" s="27" t="s">
        <v>154</v>
      </c>
      <c r="B57" s="19" t="s">
        <v>153</v>
      </c>
      <c r="C57" s="15">
        <v>26</v>
      </c>
      <c r="D57" s="15">
        <v>26</v>
      </c>
      <c r="E57" s="15">
        <v>100</v>
      </c>
    </row>
    <row r="58" spans="1:5" ht="13.5">
      <c r="A58" s="28" t="s">
        <v>145</v>
      </c>
      <c r="B58" s="29" t="s">
        <v>144</v>
      </c>
      <c r="C58" s="12">
        <v>777869.6</v>
      </c>
      <c r="D58" s="12">
        <f>D5+D36</f>
        <v>520114.4</v>
      </c>
      <c r="E58" s="12">
        <f t="shared" si="0"/>
        <v>66.86395766076988</v>
      </c>
    </row>
    <row r="59" ht="14.25">
      <c r="A59" s="30" t="s">
        <v>72</v>
      </c>
    </row>
    <row r="60" spans="1:5" ht="12.75">
      <c r="A60" s="10" t="s">
        <v>73</v>
      </c>
      <c r="B60" s="7" t="s">
        <v>74</v>
      </c>
      <c r="C60" s="12">
        <f>C61+C62+C63+C65+C66+C64</f>
        <v>42563.2</v>
      </c>
      <c r="D60" s="12">
        <f>D61+D62+D63+D65+D66+D64</f>
        <v>41905</v>
      </c>
      <c r="E60" s="12">
        <f aca="true" t="shared" si="1" ref="E60:E101">D60/C60*100</f>
        <v>98.4535937147583</v>
      </c>
    </row>
    <row r="61" spans="1:5" ht="38.25">
      <c r="A61" s="16" t="s">
        <v>75</v>
      </c>
      <c r="B61" s="31" t="s">
        <v>76</v>
      </c>
      <c r="C61" s="18">
        <v>3120.1</v>
      </c>
      <c r="D61" s="18">
        <v>2858.1</v>
      </c>
      <c r="E61" s="18">
        <f t="shared" si="1"/>
        <v>91.60283324252427</v>
      </c>
    </row>
    <row r="62" spans="1:5" ht="51">
      <c r="A62" s="16" t="s">
        <v>77</v>
      </c>
      <c r="B62" s="31" t="s">
        <v>78</v>
      </c>
      <c r="C62" s="18">
        <v>20463.2</v>
      </c>
      <c r="D62" s="18">
        <v>20149.4</v>
      </c>
      <c r="E62" s="18">
        <f t="shared" si="1"/>
        <v>98.46651550099692</v>
      </c>
    </row>
    <row r="63" spans="1:5" ht="38.25">
      <c r="A63" s="16" t="s">
        <v>79</v>
      </c>
      <c r="B63" s="32" t="s">
        <v>80</v>
      </c>
      <c r="C63" s="18">
        <v>5425.5</v>
      </c>
      <c r="D63" s="18">
        <v>5415.4</v>
      </c>
      <c r="E63" s="18">
        <f t="shared" si="1"/>
        <v>99.8138420422081</v>
      </c>
    </row>
    <row r="64" spans="1:5" ht="25.5">
      <c r="A64" s="16" t="s">
        <v>156</v>
      </c>
      <c r="B64" s="32" t="s">
        <v>155</v>
      </c>
      <c r="C64" s="18">
        <v>133.6</v>
      </c>
      <c r="D64" s="18">
        <v>133.6</v>
      </c>
      <c r="E64" s="18">
        <f t="shared" si="1"/>
        <v>100</v>
      </c>
    </row>
    <row r="65" spans="1:5" ht="12.75">
      <c r="A65" s="16" t="s">
        <v>81</v>
      </c>
      <c r="B65" s="32" t="s">
        <v>82</v>
      </c>
      <c r="C65" s="18">
        <v>1.2</v>
      </c>
      <c r="D65" s="18">
        <v>0</v>
      </c>
      <c r="E65" s="18">
        <f t="shared" si="1"/>
        <v>0</v>
      </c>
    </row>
    <row r="66" spans="1:5" ht="12.75">
      <c r="A66" s="16" t="s">
        <v>83</v>
      </c>
      <c r="B66" s="32" t="s">
        <v>84</v>
      </c>
      <c r="C66" s="18">
        <v>13419.6</v>
      </c>
      <c r="D66" s="18">
        <v>13348.5</v>
      </c>
      <c r="E66" s="18">
        <f t="shared" si="1"/>
        <v>99.47017794867209</v>
      </c>
    </row>
    <row r="67" spans="1:5" ht="25.5">
      <c r="A67" s="10" t="s">
        <v>85</v>
      </c>
      <c r="B67" s="33" t="s">
        <v>86</v>
      </c>
      <c r="C67" s="12">
        <f>C68</f>
        <v>138.5</v>
      </c>
      <c r="D67" s="12">
        <f>D68</f>
        <v>137.3</v>
      </c>
      <c r="E67" s="12">
        <f t="shared" si="1"/>
        <v>99.13357400722023</v>
      </c>
    </row>
    <row r="68" spans="1:5" ht="38.25">
      <c r="A68" s="16" t="s">
        <v>87</v>
      </c>
      <c r="B68" s="32" t="s">
        <v>88</v>
      </c>
      <c r="C68" s="18">
        <v>138.5</v>
      </c>
      <c r="D68" s="18">
        <v>137.3</v>
      </c>
      <c r="E68" s="18">
        <f t="shared" si="1"/>
        <v>99.13357400722023</v>
      </c>
    </row>
    <row r="69" spans="1:5" ht="12.75">
      <c r="A69" s="10" t="s">
        <v>89</v>
      </c>
      <c r="B69" s="7" t="s">
        <v>90</v>
      </c>
      <c r="C69" s="12">
        <f>C70+C71+C73+C72</f>
        <v>9655</v>
      </c>
      <c r="D69" s="12">
        <f>D70+D71+D73+D72</f>
        <v>9644.5</v>
      </c>
      <c r="E69" s="12">
        <f t="shared" si="1"/>
        <v>99.89124805800104</v>
      </c>
    </row>
    <row r="70" spans="1:5" ht="12.75">
      <c r="A70" s="16" t="s">
        <v>91</v>
      </c>
      <c r="B70" s="31" t="s">
        <v>92</v>
      </c>
      <c r="C70" s="18">
        <v>3490.9</v>
      </c>
      <c r="D70" s="18">
        <v>3490.9</v>
      </c>
      <c r="E70" s="18">
        <f t="shared" si="1"/>
        <v>100</v>
      </c>
    </row>
    <row r="71" spans="1:5" ht="12.75">
      <c r="A71" s="16" t="s">
        <v>93</v>
      </c>
      <c r="B71" s="31" t="s">
        <v>94</v>
      </c>
      <c r="C71" s="18">
        <v>5264.4</v>
      </c>
      <c r="D71" s="18">
        <v>5259.1</v>
      </c>
      <c r="E71" s="18">
        <f t="shared" si="1"/>
        <v>99.89932375959275</v>
      </c>
    </row>
    <row r="72" spans="1:5" ht="12.75">
      <c r="A72" s="16" t="s">
        <v>164</v>
      </c>
      <c r="B72" s="31" t="s">
        <v>163</v>
      </c>
      <c r="C72" s="18">
        <v>399.1</v>
      </c>
      <c r="D72" s="18">
        <v>399.1</v>
      </c>
      <c r="E72" s="18">
        <f t="shared" si="1"/>
        <v>100</v>
      </c>
    </row>
    <row r="73" spans="1:5" ht="12.75">
      <c r="A73" s="16" t="s">
        <v>95</v>
      </c>
      <c r="B73" s="32" t="s">
        <v>96</v>
      </c>
      <c r="C73" s="18">
        <v>500.6</v>
      </c>
      <c r="D73" s="18">
        <v>495.4</v>
      </c>
      <c r="E73" s="18">
        <f t="shared" si="1"/>
        <v>98.96124650419496</v>
      </c>
    </row>
    <row r="74" spans="1:5" ht="12.75">
      <c r="A74" s="10" t="s">
        <v>97</v>
      </c>
      <c r="B74" s="7" t="s">
        <v>98</v>
      </c>
      <c r="C74" s="12">
        <f>C75+C76+C77</f>
        <v>1852.7</v>
      </c>
      <c r="D74" s="12">
        <f>D75+D76+D77</f>
        <v>1852</v>
      </c>
      <c r="E74" s="12">
        <f t="shared" si="1"/>
        <v>99.96221730447455</v>
      </c>
    </row>
    <row r="75" spans="1:5" ht="12.75">
      <c r="A75" s="16" t="s">
        <v>147</v>
      </c>
      <c r="B75" s="31" t="s">
        <v>146</v>
      </c>
      <c r="C75" s="18">
        <v>5.8</v>
      </c>
      <c r="D75" s="18">
        <v>5.1</v>
      </c>
      <c r="E75" s="18">
        <f t="shared" si="1"/>
        <v>87.93103448275862</v>
      </c>
    </row>
    <row r="76" spans="1:5" ht="12.75">
      <c r="A76" s="16" t="s">
        <v>99</v>
      </c>
      <c r="B76" s="31" t="s">
        <v>100</v>
      </c>
      <c r="C76" s="18">
        <v>1474.7</v>
      </c>
      <c r="D76" s="18">
        <v>1474.7</v>
      </c>
      <c r="E76" s="18">
        <f t="shared" si="1"/>
        <v>100</v>
      </c>
    </row>
    <row r="77" spans="1:5" ht="12.75">
      <c r="A77" s="16" t="s">
        <v>149</v>
      </c>
      <c r="B77" s="31" t="s">
        <v>148</v>
      </c>
      <c r="C77" s="18">
        <v>372.2</v>
      </c>
      <c r="D77" s="18">
        <v>372.2</v>
      </c>
      <c r="E77" s="18">
        <f t="shared" si="1"/>
        <v>100</v>
      </c>
    </row>
    <row r="78" spans="1:5" s="38" customFormat="1" ht="12.75">
      <c r="A78" s="10" t="s">
        <v>165</v>
      </c>
      <c r="B78" s="33" t="s">
        <v>166</v>
      </c>
      <c r="C78" s="12">
        <f>C79</f>
        <v>1595.8</v>
      </c>
      <c r="D78" s="12">
        <f>D79</f>
        <v>1586.4</v>
      </c>
      <c r="E78" s="12">
        <f t="shared" si="1"/>
        <v>99.41095375360321</v>
      </c>
    </row>
    <row r="79" spans="1:5" ht="12.75">
      <c r="A79" s="16" t="s">
        <v>167</v>
      </c>
      <c r="B79" s="32" t="s">
        <v>168</v>
      </c>
      <c r="C79" s="18">
        <v>1595.8</v>
      </c>
      <c r="D79" s="18">
        <v>1586.4</v>
      </c>
      <c r="E79" s="18">
        <f t="shared" si="1"/>
        <v>99.41095375360321</v>
      </c>
    </row>
    <row r="80" spans="1:5" ht="12.75">
      <c r="A80" s="10" t="s">
        <v>101</v>
      </c>
      <c r="B80" s="7" t="s">
        <v>102</v>
      </c>
      <c r="C80" s="12">
        <f>C81+C82+C83+C84</f>
        <v>545001.1</v>
      </c>
      <c r="D80" s="12">
        <f>D81+D82+D83+D84</f>
        <v>288096.89999999997</v>
      </c>
      <c r="E80" s="12">
        <f t="shared" si="1"/>
        <v>52.86170982040219</v>
      </c>
    </row>
    <row r="81" spans="1:5" ht="12.75">
      <c r="A81" s="16" t="s">
        <v>103</v>
      </c>
      <c r="B81" s="31" t="s">
        <v>104</v>
      </c>
      <c r="C81" s="18">
        <v>49092.2</v>
      </c>
      <c r="D81" s="18">
        <v>47995.4</v>
      </c>
      <c r="E81" s="18">
        <f t="shared" si="1"/>
        <v>97.76583652800242</v>
      </c>
    </row>
    <row r="82" spans="1:5" ht="12.75">
      <c r="A82" s="16" t="s">
        <v>105</v>
      </c>
      <c r="B82" s="31" t="s">
        <v>106</v>
      </c>
      <c r="C82" s="18">
        <v>475075.2</v>
      </c>
      <c r="D82" s="18">
        <v>219533.6</v>
      </c>
      <c r="E82" s="18">
        <f t="shared" si="1"/>
        <v>46.21028418237786</v>
      </c>
    </row>
    <row r="83" spans="1:5" ht="12.75">
      <c r="A83" s="16" t="s">
        <v>107</v>
      </c>
      <c r="B83" s="31" t="s">
        <v>108</v>
      </c>
      <c r="C83" s="18">
        <v>4246.2</v>
      </c>
      <c r="D83" s="18">
        <v>4231.6</v>
      </c>
      <c r="E83" s="18">
        <f t="shared" si="1"/>
        <v>99.65616315764684</v>
      </c>
    </row>
    <row r="84" spans="1:5" ht="12.75">
      <c r="A84" s="16" t="s">
        <v>109</v>
      </c>
      <c r="B84" s="31" t="s">
        <v>110</v>
      </c>
      <c r="C84" s="18">
        <v>16587.5</v>
      </c>
      <c r="D84" s="18">
        <v>16336.3</v>
      </c>
      <c r="E84" s="18">
        <f t="shared" si="1"/>
        <v>98.48560663149962</v>
      </c>
    </row>
    <row r="85" spans="1:5" ht="25.5">
      <c r="A85" s="10" t="s">
        <v>143</v>
      </c>
      <c r="B85" s="7" t="s">
        <v>111</v>
      </c>
      <c r="C85" s="12">
        <f>C86+C87+C88</f>
        <v>53235.2</v>
      </c>
      <c r="D85" s="12">
        <f>D86+D87+D88</f>
        <v>52179.799999999996</v>
      </c>
      <c r="E85" s="12">
        <f t="shared" si="1"/>
        <v>98.01747715797066</v>
      </c>
    </row>
    <row r="86" spans="1:5" ht="12.75">
      <c r="A86" s="16" t="s">
        <v>112</v>
      </c>
      <c r="B86" s="31" t="s">
        <v>113</v>
      </c>
      <c r="C86" s="18">
        <v>51039.1</v>
      </c>
      <c r="D86" s="18">
        <v>50030.6</v>
      </c>
      <c r="E86" s="18">
        <f t="shared" si="1"/>
        <v>98.02406390394815</v>
      </c>
    </row>
    <row r="87" spans="1:5" ht="12.75">
      <c r="A87" s="16" t="s">
        <v>114</v>
      </c>
      <c r="B87" s="31" t="s">
        <v>115</v>
      </c>
      <c r="C87" s="18">
        <v>1077.2</v>
      </c>
      <c r="D87" s="18">
        <v>1077.2</v>
      </c>
      <c r="E87" s="18">
        <f t="shared" si="1"/>
        <v>100</v>
      </c>
    </row>
    <row r="88" spans="1:5" ht="25.5">
      <c r="A88" s="16" t="s">
        <v>116</v>
      </c>
      <c r="B88" s="31" t="s">
        <v>117</v>
      </c>
      <c r="C88" s="18">
        <v>1118.9</v>
      </c>
      <c r="D88" s="18">
        <v>1072</v>
      </c>
      <c r="E88" s="18">
        <f t="shared" si="1"/>
        <v>95.80838323353292</v>
      </c>
    </row>
    <row r="89" spans="1:5" ht="12.75">
      <c r="A89" s="10" t="s">
        <v>118</v>
      </c>
      <c r="B89" s="7" t="s">
        <v>119</v>
      </c>
      <c r="C89" s="12">
        <f>C90+C91+C92</f>
        <v>104663.7</v>
      </c>
      <c r="D89" s="12">
        <f>D90+D91+D92</f>
        <v>73680.2</v>
      </c>
      <c r="E89" s="12">
        <f t="shared" si="1"/>
        <v>70.39709087295788</v>
      </c>
    </row>
    <row r="90" spans="1:5" ht="12.75">
      <c r="A90" s="16" t="s">
        <v>120</v>
      </c>
      <c r="B90" s="31" t="s">
        <v>121</v>
      </c>
      <c r="C90" s="18">
        <v>52987</v>
      </c>
      <c r="D90" s="18">
        <v>52339.6</v>
      </c>
      <c r="E90" s="18">
        <f t="shared" si="1"/>
        <v>98.77819087700756</v>
      </c>
    </row>
    <row r="91" spans="1:5" ht="12.75">
      <c r="A91" s="16" t="s">
        <v>122</v>
      </c>
      <c r="B91" s="32" t="s">
        <v>123</v>
      </c>
      <c r="C91" s="18">
        <v>51339.3</v>
      </c>
      <c r="D91" s="18">
        <v>21058.8</v>
      </c>
      <c r="E91" s="18">
        <f t="shared" si="1"/>
        <v>41.018868586053955</v>
      </c>
    </row>
    <row r="92" spans="1:5" ht="25.5">
      <c r="A92" s="16" t="s">
        <v>124</v>
      </c>
      <c r="B92" s="32" t="s">
        <v>125</v>
      </c>
      <c r="C92" s="18">
        <v>337.4</v>
      </c>
      <c r="D92" s="18">
        <v>281.8</v>
      </c>
      <c r="E92" s="18">
        <f t="shared" si="1"/>
        <v>83.52104327208063</v>
      </c>
    </row>
    <row r="93" spans="1:5" ht="12.75">
      <c r="A93" s="10" t="s">
        <v>126</v>
      </c>
      <c r="B93" s="7" t="s">
        <v>127</v>
      </c>
      <c r="C93" s="12">
        <f>C94+C95+C96+C97</f>
        <v>24134</v>
      </c>
      <c r="D93" s="12">
        <f>D94+D95+D96+D97</f>
        <v>21943.699999999997</v>
      </c>
      <c r="E93" s="12">
        <f t="shared" si="1"/>
        <v>90.92442197729343</v>
      </c>
    </row>
    <row r="94" spans="1:5" ht="12.75">
      <c r="A94" s="16" t="s">
        <v>128</v>
      </c>
      <c r="B94" s="31">
        <v>1001</v>
      </c>
      <c r="C94" s="18">
        <v>1134.5</v>
      </c>
      <c r="D94" s="18">
        <v>1116.3</v>
      </c>
      <c r="E94" s="18">
        <f t="shared" si="1"/>
        <v>98.39576906126047</v>
      </c>
    </row>
    <row r="95" spans="1:5" ht="12.75">
      <c r="A95" s="16" t="s">
        <v>129</v>
      </c>
      <c r="B95" s="31" t="s">
        <v>130</v>
      </c>
      <c r="C95" s="18">
        <v>10059</v>
      </c>
      <c r="D95" s="18">
        <v>7926.9</v>
      </c>
      <c r="E95" s="18">
        <f t="shared" si="1"/>
        <v>78.80405606919176</v>
      </c>
    </row>
    <row r="96" spans="1:5" ht="12.75">
      <c r="A96" s="16" t="s">
        <v>131</v>
      </c>
      <c r="B96" s="31" t="s">
        <v>132</v>
      </c>
      <c r="C96" s="18">
        <v>12630</v>
      </c>
      <c r="D96" s="18">
        <v>12592.9</v>
      </c>
      <c r="E96" s="18">
        <f t="shared" si="1"/>
        <v>99.70625494853523</v>
      </c>
    </row>
    <row r="97" spans="1:5" ht="12.75">
      <c r="A97" s="16" t="s">
        <v>133</v>
      </c>
      <c r="B97" s="31">
        <v>1006</v>
      </c>
      <c r="C97" s="18">
        <v>310.5</v>
      </c>
      <c r="D97" s="18">
        <v>307.6</v>
      </c>
      <c r="E97" s="18">
        <f t="shared" si="1"/>
        <v>99.06602254428341</v>
      </c>
    </row>
    <row r="98" spans="1:5" ht="12.75">
      <c r="A98" s="10" t="s">
        <v>134</v>
      </c>
      <c r="B98" s="33" t="s">
        <v>135</v>
      </c>
      <c r="C98" s="12">
        <f>C99</f>
        <v>25327.8</v>
      </c>
      <c r="D98" s="12">
        <f>D99</f>
        <v>25183.9</v>
      </c>
      <c r="E98" s="12">
        <f t="shared" si="1"/>
        <v>99.43184958819954</v>
      </c>
    </row>
    <row r="99" spans="1:5" ht="25.5">
      <c r="A99" s="16" t="s">
        <v>50</v>
      </c>
      <c r="B99" s="32" t="s">
        <v>136</v>
      </c>
      <c r="C99" s="18">
        <v>25327.8</v>
      </c>
      <c r="D99" s="18">
        <v>25183.9</v>
      </c>
      <c r="E99" s="18">
        <f t="shared" si="1"/>
        <v>99.43184958819954</v>
      </c>
    </row>
    <row r="100" spans="1:5" ht="12.75">
      <c r="A100" s="10" t="s">
        <v>137</v>
      </c>
      <c r="B100" s="7" t="s">
        <v>138</v>
      </c>
      <c r="C100" s="12">
        <f>C60+C67+C69+C74+C80+C85+C89+C93+C98+C78</f>
        <v>808167</v>
      </c>
      <c r="D100" s="12">
        <f>D60+D67+D69+D74+D80+D85+D89+D93+D98+D78</f>
        <v>516209.7</v>
      </c>
      <c r="E100" s="12">
        <f t="shared" si="1"/>
        <v>63.874137399819595</v>
      </c>
    </row>
    <row r="101" spans="1:5" ht="25.5">
      <c r="A101" s="16" t="s">
        <v>139</v>
      </c>
      <c r="B101" s="32" t="s">
        <v>140</v>
      </c>
      <c r="C101" s="18">
        <f>C58-C100</f>
        <v>-30297.400000000023</v>
      </c>
      <c r="D101" s="18">
        <f>D58-D100</f>
        <v>3904.7000000000116</v>
      </c>
      <c r="E101" s="12">
        <f t="shared" si="1"/>
        <v>-12.887904572669632</v>
      </c>
    </row>
    <row r="102" spans="1:5" ht="12.75">
      <c r="A102" s="34"/>
      <c r="B102" s="35"/>
      <c r="C102" s="36"/>
      <c r="D102" s="36"/>
      <c r="E102" s="36"/>
    </row>
    <row r="103" spans="1:5" ht="12.75">
      <c r="A103" s="34" t="s">
        <v>141</v>
      </c>
      <c r="B103" s="35"/>
      <c r="C103" s="37" t="s">
        <v>142</v>
      </c>
      <c r="D103" s="36"/>
      <c r="E103" s="36"/>
    </row>
  </sheetData>
  <mergeCells count="1">
    <mergeCell ref="A2:E2"/>
  </mergeCells>
  <printOptions/>
  <pageMargins left="0.76" right="0.18" top="0.17" bottom="0.17" header="0.17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2011-03-01T11:51:31Z</cp:lastPrinted>
  <dcterms:created xsi:type="dcterms:W3CDTF">2009-04-28T07:05:16Z</dcterms:created>
  <dcterms:modified xsi:type="dcterms:W3CDTF">2011-04-26T13:27:18Z</dcterms:modified>
  <cp:category/>
  <cp:version/>
  <cp:contentType/>
  <cp:contentStatus/>
</cp:coreProperties>
</file>